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 на материа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%;-0.0%;0.0%"/>
  </numFmts>
  <fonts count="8">
    <font>
      <name val="Calibri"/>
      <family val="2"/>
      <color theme="1"/>
      <sz val="11"/>
      <scheme val="minor"/>
    </font>
    <font>
      <b val="1"/>
      <color rgb="00262521"/>
      <sz val="14"/>
    </font>
    <font>
      <color rgb="0045433B"/>
      <sz val="10"/>
    </font>
    <font>
      <b val="1"/>
      <color rgb="00262521"/>
      <sz val="10"/>
    </font>
    <font>
      <i val="1"/>
      <color rgb="005E5B50"/>
      <sz val="9"/>
    </font>
    <font>
      <b val="1"/>
      <color rgb="00262521"/>
      <sz val="9"/>
    </font>
    <font>
      <color rgb="00262521"/>
      <sz val="10"/>
    </font>
    <font>
      <color rgb="00262521"/>
      <sz val="9"/>
    </font>
  </fonts>
  <fills count="6">
    <fill>
      <patternFill/>
    </fill>
    <fill>
      <patternFill patternType="gray125"/>
    </fill>
    <fill>
      <patternFill patternType="solid">
        <fgColor rgb="00DCE4F7"/>
      </patternFill>
    </fill>
    <fill>
      <patternFill patternType="solid">
        <fgColor rgb="00E9DFC7"/>
      </patternFill>
    </fill>
    <fill>
      <patternFill patternType="solid">
        <fgColor rgb="00EEF1F6"/>
      </patternFill>
    </fill>
    <fill>
      <patternFill patternType="solid">
        <fgColor rgb="00F6F2E8"/>
      </patternFill>
    </fill>
  </fills>
  <borders count="6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  <border>
      <left/>
      <right/>
      <top style="thin">
        <color rgb="009A9384"/>
      </top>
      <bottom/>
      <diagonal/>
    </border>
    <border>
      <left/>
      <right style="thin">
        <color rgb="009A9384"/>
      </right>
      <top style="thin">
        <color rgb="009A9384"/>
      </top>
      <bottom/>
      <diagonal/>
    </border>
    <border>
      <left/>
      <right/>
      <top style="thin">
        <color rgb="009A9384"/>
      </top>
      <bottom style="thin">
        <color rgb="009A9384"/>
      </bottom>
      <diagonal/>
    </border>
    <border>
      <left/>
      <right style="thin">
        <color rgb="009A9384"/>
      </right>
      <top style="thin">
        <color rgb="009A9384"/>
      </top>
      <bottom style="thin">
        <color rgb="009A9384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vertical="top" wrapText="1"/>
    </xf>
    <xf numFmtId="4" fontId="6" fillId="5" borderId="1" applyAlignment="1" pivotButton="0" quotePrefix="0" xfId="0">
      <alignment vertical="top" wrapText="1"/>
    </xf>
    <xf numFmtId="164" fontId="6" fillId="5" borderId="1" applyAlignment="1" pivotButton="0" quotePrefix="0" xfId="0">
      <alignment vertical="top" wrapText="1"/>
    </xf>
    <xf numFmtId="4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0" fontId="6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  <xf numFmtId="4" fontId="6" fillId="2" borderId="1" applyAlignment="1" pivotButton="0" quotePrefix="0" xfId="0">
      <alignment vertical="top" wrapText="1"/>
    </xf>
    <xf numFmtId="164" fontId="6" fillId="2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4" fontId="3" fillId="3" borderId="1" pivotButton="0" quotePrefix="0" xfId="0"/>
    <xf numFmtId="0" fontId="6" fillId="0" borderId="0" applyAlignment="1" pivotButton="0" quotePrefix="0" xfId="0">
      <alignment horizontal="right" vertical="center"/>
    </xf>
    <xf numFmtId="1" fontId="3" fillId="0" borderId="1" applyAlignment="1" pivotButton="0" quotePrefix="0" xfId="0">
      <alignment horizontal="center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bgColor rgb="00F6D5CF"/>
        </patternFill>
      </fill>
    </dxf>
    <dxf>
      <fill>
        <patternFill patternType="solid">
          <bgColor rgb="00DCEBD5"/>
        </patternFill>
      </fill>
    </dxf>
    <dxf>
      <fill>
        <patternFill patternType="solid">
          <bgColor rgb="00FB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22" customWidth="1" min="3" max="3"/>
    <col width="7" customWidth="1" min="4" max="4"/>
    <col width="11" customWidth="1" min="5" max="5"/>
    <col width="8" customWidth="1" min="6" max="6"/>
    <col width="11" customWidth="1" min="7" max="7"/>
    <col width="11" customWidth="1" min="8" max="8"/>
    <col width="11" customWidth="1" min="9" max="9"/>
    <col width="11" customWidth="1" min="10" max="10"/>
    <col width="13" customWidth="1" min="11" max="11"/>
    <col width="13" customWidth="1" min="12" max="12"/>
    <col width="13" customWidth="1" min="13" max="13"/>
    <col width="10" customWidth="1" min="14" max="14"/>
    <col width="28" customWidth="1" min="15" max="15"/>
  </cols>
  <sheetData>
    <row r="1">
      <c r="A1" s="1" t="inlineStr">
        <is>
          <t>СМЕТА НА МАТЕРИАЛЫ СО СВЕРКОЙ ЦЕН ПОСТАВЩИКОВ</t>
        </is>
      </c>
    </row>
    <row r="2">
      <c r="A2" s="2" t="inlineStr">
        <is>
          <t>Объект: ________________________________   Раздел / этап: ____________________   Составил: ____________________   Дата: __.__.____</t>
        </is>
      </c>
    </row>
    <row r="3">
      <c r="A3" s="2" t="inlineStr">
        <is>
          <t>Цены сметы на: __________ (квартал, год или дата расчёта)   КП собраны: __.__.____   Голубые графы заполняете вы, серые считаются сами.</t>
        </is>
      </c>
    </row>
    <row r="4">
      <c r="A4" s="3" t="inlineStr">
        <is>
          <t>Ставка НДС для итогов, %:</t>
        </is>
      </c>
      <c r="C4" s="4" t="n">
        <v>22</v>
      </c>
      <c r="D4" s="5" t="inlineStr">
        <is>
          <t>22 % с 01.01.2026 (425-ФЗ). Если у поставщика в документе другая ставка, приведите его цену к одному виду до ввода.</t>
        </is>
      </c>
    </row>
    <row r="6" ht="54" customHeight="1">
      <c r="A6" s="6" t="inlineStr">
        <is>
          <t>№</t>
        </is>
      </c>
      <c r="B6" s="6" t="inlineStr">
        <is>
          <t>Материал (наименование)</t>
        </is>
      </c>
      <c r="C6" s="6" t="inlineStr">
        <is>
          <t>Марка, размер, ГОСТ / ТУ</t>
        </is>
      </c>
      <c r="D6" s="6" t="inlineStr">
        <is>
          <t>Ед. изм.</t>
        </is>
      </c>
      <c r="E6" s="6" t="inlineStr">
        <is>
          <t>Кол-во по ведомости</t>
        </is>
      </c>
      <c r="F6" s="6" t="inlineStr">
        <is>
          <t>Запас, %</t>
        </is>
      </c>
      <c r="G6" s="6" t="inlineStr">
        <is>
          <t>Кол-во к закупке (расчёт)</t>
        </is>
      </c>
      <c r="H6" s="6" t="inlineStr">
        <is>
          <t>Цена за ед. по смете</t>
        </is>
      </c>
      <c r="I6" s="6" t="inlineStr">
        <is>
          <t>Лучшая цена за ед. по КП</t>
        </is>
      </c>
      <c r="J6" s="6" t="inlineStr">
        <is>
          <t>Отклонение КП от сметы, %</t>
        </is>
      </c>
      <c r="K6" s="6" t="inlineStr">
        <is>
          <t>Сумма по смете (расчёт)</t>
        </is>
      </c>
      <c r="L6" s="6" t="inlineStr">
        <is>
          <t>Сумма по КП (расчёт)</t>
        </is>
      </c>
      <c r="M6" s="6" t="inlineStr">
        <is>
          <t>Экономия (+) / перерасход (-)</t>
        </is>
      </c>
      <c r="N6" s="6" t="inlineStr">
        <is>
          <t>НДС в ценах строки</t>
        </is>
      </c>
      <c r="O6" s="6" t="inlineStr">
        <is>
          <t>Поставщик лучшей цены, № и дата КП, срок действия цены</t>
        </is>
      </c>
    </row>
    <row r="7" ht="30" customHeight="1">
      <c r="A7" s="7" t="n">
        <v>1</v>
      </c>
      <c r="B7" s="8" t="inlineStr">
        <is>
          <t>Пример: материал А</t>
        </is>
      </c>
      <c r="C7" s="8" t="inlineStr">
        <is>
          <t>марка по проекту</t>
        </is>
      </c>
      <c r="D7" s="8" t="inlineStr">
        <is>
          <t>шт</t>
        </is>
      </c>
      <c r="E7" s="9" t="n">
        <v>100</v>
      </c>
      <c r="F7" s="10" t="n">
        <v>5</v>
      </c>
      <c r="G7" s="11">
        <f>IF(E7="","",ROUNDUP(E7*(1+N(F7)/100),2))</f>
        <v/>
      </c>
      <c r="H7" s="9" t="n">
        <v>10</v>
      </c>
      <c r="I7" s="9" t="n">
        <v>9</v>
      </c>
      <c r="J7" s="12">
        <f>IF(OR(N(H7)=0,I7=""),"",ROUND((I7-H7)/H7,4))</f>
        <v/>
      </c>
      <c r="K7" s="11">
        <f>IF(OR(G7="",H7=""),"",ROUND(G7*H7,2))</f>
        <v/>
      </c>
      <c r="L7" s="11">
        <f>IF(OR(G7="",I7=""),"",ROUND(G7*I7,2))</f>
        <v/>
      </c>
      <c r="M7" s="11">
        <f>IF(OR(K7="",L7=""),"",K7-L7)</f>
        <v/>
      </c>
      <c r="N7" s="13" t="inlineStr">
        <is>
          <t>без НДС</t>
        </is>
      </c>
      <c r="O7" s="8" t="inlineStr">
        <is>
          <t>Пример: поставщик 1, КП № 1 от __.__.____, цена до __.__.____</t>
        </is>
      </c>
    </row>
    <row r="8" ht="30" customHeight="1">
      <c r="A8" s="7" t="n">
        <v>2</v>
      </c>
      <c r="B8" s="8" t="inlineStr">
        <is>
          <t>Пример: материал Б</t>
        </is>
      </c>
      <c r="C8" s="8" t="inlineStr">
        <is>
          <t>марка по проекту</t>
        </is>
      </c>
      <c r="D8" s="8" t="inlineStr">
        <is>
          <t>м²</t>
        </is>
      </c>
      <c r="E8" s="9" t="n">
        <v>40</v>
      </c>
      <c r="F8" s="10" t="n">
        <v>3</v>
      </c>
      <c r="G8" s="11">
        <f>IF(E8="","",ROUNDUP(E8*(1+N(F8)/100),2))</f>
        <v/>
      </c>
      <c r="H8" s="9" t="n">
        <v>50</v>
      </c>
      <c r="I8" s="9" t="n">
        <v>55</v>
      </c>
      <c r="J8" s="12">
        <f>IF(OR(N(H8)=0,I8=""),"",ROUND((I8-H8)/H8,4))</f>
        <v/>
      </c>
      <c r="K8" s="11">
        <f>IF(OR(G8="",H8=""),"",ROUND(G8*H8,2))</f>
        <v/>
      </c>
      <c r="L8" s="11">
        <f>IF(OR(G8="",I8=""),"",ROUND(G8*I8,2))</f>
        <v/>
      </c>
      <c r="M8" s="11">
        <f>IF(OR(K8="",L8=""),"",K8-L8)</f>
        <v/>
      </c>
      <c r="N8" s="13" t="inlineStr">
        <is>
          <t>без НДС</t>
        </is>
      </c>
      <c r="O8" s="8" t="inlineStr">
        <is>
          <t>Пример: поставщик 2, КП № 2 от __.__.____</t>
        </is>
      </c>
    </row>
    <row r="9" ht="30" customHeight="1">
      <c r="A9" s="7" t="n">
        <v>3</v>
      </c>
      <c r="B9" s="8" t="inlineStr">
        <is>
          <t>Пример: материал В</t>
        </is>
      </c>
      <c r="C9" s="8" t="inlineStr">
        <is>
          <t>марка по проекту</t>
        </is>
      </c>
      <c r="D9" s="8" t="inlineStr">
        <is>
          <t>м</t>
        </is>
      </c>
      <c r="E9" s="9" t="n">
        <v>20</v>
      </c>
      <c r="F9" s="10" t="n">
        <v>3</v>
      </c>
      <c r="G9" s="11">
        <f>IF(E9="","",ROUNDUP(E9*(1+N(F9)/100),2))</f>
        <v/>
      </c>
      <c r="H9" s="9" t="n">
        <v>200</v>
      </c>
      <c r="I9" s="9" t="n">
        <v>190</v>
      </c>
      <c r="J9" s="12">
        <f>IF(OR(N(H9)=0,I9=""),"",ROUND((I9-H9)/H9,4))</f>
        <v/>
      </c>
      <c r="K9" s="11">
        <f>IF(OR(G9="",H9=""),"",ROUND(G9*H9,2))</f>
        <v/>
      </c>
      <c r="L9" s="11">
        <f>IF(OR(G9="",I9=""),"",ROUND(G9*I9,2))</f>
        <v/>
      </c>
      <c r="M9" s="11">
        <f>IF(OR(K9="",L9=""),"",K9-L9)</f>
        <v/>
      </c>
      <c r="N9" s="13" t="inlineStr">
        <is>
          <t>с НДС</t>
        </is>
      </c>
      <c r="O9" s="8" t="inlineStr">
        <is>
          <t>Пример: поставщик 3, счёт № 3 от __.__.____</t>
        </is>
      </c>
    </row>
    <row r="10" ht="20" customHeight="1">
      <c r="A10" s="7" t="n">
        <v>4</v>
      </c>
      <c r="B10" s="14" t="n"/>
      <c r="C10" s="14" t="n"/>
      <c r="D10" s="14" t="n"/>
      <c r="E10" s="15" t="n"/>
      <c r="F10" s="16" t="n"/>
      <c r="G10" s="11">
        <f>IF(E10="","",ROUNDUP(E10*(1+N(F10)/100),2))</f>
        <v/>
      </c>
      <c r="H10" s="15" t="n"/>
      <c r="I10" s="15" t="n"/>
      <c r="J10" s="12">
        <f>IF(OR(N(H10)=0,I10=""),"",ROUND((I10-H10)/H10,4))</f>
        <v/>
      </c>
      <c r="K10" s="11">
        <f>IF(OR(G10="",H10=""),"",ROUND(G10*H10,2))</f>
        <v/>
      </c>
      <c r="L10" s="11">
        <f>IF(OR(G10="",I10=""),"",ROUND(G10*I10,2))</f>
        <v/>
      </c>
      <c r="M10" s="11">
        <f>IF(OR(K10="",L10=""),"",K10-L10)</f>
        <v/>
      </c>
      <c r="N10" s="17" t="n"/>
      <c r="O10" s="14" t="n"/>
    </row>
    <row r="11" ht="20" customHeight="1">
      <c r="A11" s="7" t="n">
        <v>5</v>
      </c>
      <c r="B11" s="14" t="n"/>
      <c r="C11" s="14" t="n"/>
      <c r="D11" s="14" t="n"/>
      <c r="E11" s="15" t="n"/>
      <c r="F11" s="16" t="n"/>
      <c r="G11" s="11">
        <f>IF(E11="","",ROUNDUP(E11*(1+N(F11)/100),2))</f>
        <v/>
      </c>
      <c r="H11" s="15" t="n"/>
      <c r="I11" s="15" t="n"/>
      <c r="J11" s="12">
        <f>IF(OR(N(H11)=0,I11=""),"",ROUND((I11-H11)/H11,4))</f>
        <v/>
      </c>
      <c r="K11" s="11">
        <f>IF(OR(G11="",H11=""),"",ROUND(G11*H11,2))</f>
        <v/>
      </c>
      <c r="L11" s="11">
        <f>IF(OR(G11="",I11=""),"",ROUND(G11*I11,2))</f>
        <v/>
      </c>
      <c r="M11" s="11">
        <f>IF(OR(K11="",L11=""),"",K11-L11)</f>
        <v/>
      </c>
      <c r="N11" s="17" t="n"/>
      <c r="O11" s="14" t="n"/>
    </row>
    <row r="12" ht="20" customHeight="1">
      <c r="A12" s="7" t="n">
        <v>6</v>
      </c>
      <c r="B12" s="14" t="n"/>
      <c r="C12" s="14" t="n"/>
      <c r="D12" s="14" t="n"/>
      <c r="E12" s="15" t="n"/>
      <c r="F12" s="16" t="n"/>
      <c r="G12" s="11">
        <f>IF(E12="","",ROUNDUP(E12*(1+N(F12)/100),2))</f>
        <v/>
      </c>
      <c r="H12" s="15" t="n"/>
      <c r="I12" s="15" t="n"/>
      <c r="J12" s="12">
        <f>IF(OR(N(H12)=0,I12=""),"",ROUND((I12-H12)/H12,4))</f>
        <v/>
      </c>
      <c r="K12" s="11">
        <f>IF(OR(G12="",H12=""),"",ROUND(G12*H12,2))</f>
        <v/>
      </c>
      <c r="L12" s="11">
        <f>IF(OR(G12="",I12=""),"",ROUND(G12*I12,2))</f>
        <v/>
      </c>
      <c r="M12" s="11">
        <f>IF(OR(K12="",L12=""),"",K12-L12)</f>
        <v/>
      </c>
      <c r="N12" s="17" t="n"/>
      <c r="O12" s="14" t="n"/>
    </row>
    <row r="13" ht="20" customHeight="1">
      <c r="A13" s="7" t="n">
        <v>7</v>
      </c>
      <c r="B13" s="14" t="n"/>
      <c r="C13" s="14" t="n"/>
      <c r="D13" s="14" t="n"/>
      <c r="E13" s="15" t="n"/>
      <c r="F13" s="16" t="n"/>
      <c r="G13" s="11">
        <f>IF(E13="","",ROUNDUP(E13*(1+N(F13)/100),2))</f>
        <v/>
      </c>
      <c r="H13" s="15" t="n"/>
      <c r="I13" s="15" t="n"/>
      <c r="J13" s="12">
        <f>IF(OR(N(H13)=0,I13=""),"",ROUND((I13-H13)/H13,4))</f>
        <v/>
      </c>
      <c r="K13" s="11">
        <f>IF(OR(G13="",H13=""),"",ROUND(G13*H13,2))</f>
        <v/>
      </c>
      <c r="L13" s="11">
        <f>IF(OR(G13="",I13=""),"",ROUND(G13*I13,2))</f>
        <v/>
      </c>
      <c r="M13" s="11">
        <f>IF(OR(K13="",L13=""),"",K13-L13)</f>
        <v/>
      </c>
      <c r="N13" s="17" t="n"/>
      <c r="O13" s="14" t="n"/>
    </row>
    <row r="14" ht="20" customHeight="1">
      <c r="A14" s="7" t="n">
        <v>8</v>
      </c>
      <c r="B14" s="14" t="n"/>
      <c r="C14" s="14" t="n"/>
      <c r="D14" s="14" t="n"/>
      <c r="E14" s="15" t="n"/>
      <c r="F14" s="16" t="n"/>
      <c r="G14" s="11">
        <f>IF(E14="","",ROUNDUP(E14*(1+N(F14)/100),2))</f>
        <v/>
      </c>
      <c r="H14" s="15" t="n"/>
      <c r="I14" s="15" t="n"/>
      <c r="J14" s="12">
        <f>IF(OR(N(H14)=0,I14=""),"",ROUND((I14-H14)/H14,4))</f>
        <v/>
      </c>
      <c r="K14" s="11">
        <f>IF(OR(G14="",H14=""),"",ROUND(G14*H14,2))</f>
        <v/>
      </c>
      <c r="L14" s="11">
        <f>IF(OR(G14="",I14=""),"",ROUND(G14*I14,2))</f>
        <v/>
      </c>
      <c r="M14" s="11">
        <f>IF(OR(K14="",L14=""),"",K14-L14)</f>
        <v/>
      </c>
      <c r="N14" s="17" t="n"/>
      <c r="O14" s="14" t="n"/>
    </row>
    <row r="15" ht="20" customHeight="1">
      <c r="A15" s="7" t="n">
        <v>9</v>
      </c>
      <c r="B15" s="14" t="n"/>
      <c r="C15" s="14" t="n"/>
      <c r="D15" s="14" t="n"/>
      <c r="E15" s="15" t="n"/>
      <c r="F15" s="16" t="n"/>
      <c r="G15" s="11">
        <f>IF(E15="","",ROUNDUP(E15*(1+N(F15)/100),2))</f>
        <v/>
      </c>
      <c r="H15" s="15" t="n"/>
      <c r="I15" s="15" t="n"/>
      <c r="J15" s="12">
        <f>IF(OR(N(H15)=0,I15=""),"",ROUND((I15-H15)/H15,4))</f>
        <v/>
      </c>
      <c r="K15" s="11">
        <f>IF(OR(G15="",H15=""),"",ROUND(G15*H15,2))</f>
        <v/>
      </c>
      <c r="L15" s="11">
        <f>IF(OR(G15="",I15=""),"",ROUND(G15*I15,2))</f>
        <v/>
      </c>
      <c r="M15" s="11">
        <f>IF(OR(K15="",L15=""),"",K15-L15)</f>
        <v/>
      </c>
      <c r="N15" s="17" t="n"/>
      <c r="O15" s="14" t="n"/>
    </row>
    <row r="16" ht="20" customHeight="1">
      <c r="A16" s="7" t="n">
        <v>10</v>
      </c>
      <c r="B16" s="14" t="n"/>
      <c r="C16" s="14" t="n"/>
      <c r="D16" s="14" t="n"/>
      <c r="E16" s="15" t="n"/>
      <c r="F16" s="16" t="n"/>
      <c r="G16" s="11">
        <f>IF(E16="","",ROUNDUP(E16*(1+N(F16)/100),2))</f>
        <v/>
      </c>
      <c r="H16" s="15" t="n"/>
      <c r="I16" s="15" t="n"/>
      <c r="J16" s="12">
        <f>IF(OR(N(H16)=0,I16=""),"",ROUND((I16-H16)/H16,4))</f>
        <v/>
      </c>
      <c r="K16" s="11">
        <f>IF(OR(G16="",H16=""),"",ROUND(G16*H16,2))</f>
        <v/>
      </c>
      <c r="L16" s="11">
        <f>IF(OR(G16="",I16=""),"",ROUND(G16*I16,2))</f>
        <v/>
      </c>
      <c r="M16" s="11">
        <f>IF(OR(K16="",L16=""),"",K16-L16)</f>
        <v/>
      </c>
      <c r="N16" s="17" t="n"/>
      <c r="O16" s="14" t="n"/>
    </row>
    <row r="17" ht="20" customHeight="1">
      <c r="A17" s="7" t="n">
        <v>11</v>
      </c>
      <c r="B17" s="14" t="n"/>
      <c r="C17" s="14" t="n"/>
      <c r="D17" s="14" t="n"/>
      <c r="E17" s="15" t="n"/>
      <c r="F17" s="16" t="n"/>
      <c r="G17" s="11">
        <f>IF(E17="","",ROUNDUP(E17*(1+N(F17)/100),2))</f>
        <v/>
      </c>
      <c r="H17" s="15" t="n"/>
      <c r="I17" s="15" t="n"/>
      <c r="J17" s="12">
        <f>IF(OR(N(H17)=0,I17=""),"",ROUND((I17-H17)/H17,4))</f>
        <v/>
      </c>
      <c r="K17" s="11">
        <f>IF(OR(G17="",H17=""),"",ROUND(G17*H17,2))</f>
        <v/>
      </c>
      <c r="L17" s="11">
        <f>IF(OR(G17="",I17=""),"",ROUND(G17*I17,2))</f>
        <v/>
      </c>
      <c r="M17" s="11">
        <f>IF(OR(K17="",L17=""),"",K17-L17)</f>
        <v/>
      </c>
      <c r="N17" s="17" t="n"/>
      <c r="O17" s="14" t="n"/>
    </row>
    <row r="18" ht="20" customHeight="1">
      <c r="A18" s="7" t="n">
        <v>12</v>
      </c>
      <c r="B18" s="14" t="n"/>
      <c r="C18" s="14" t="n"/>
      <c r="D18" s="14" t="n"/>
      <c r="E18" s="15" t="n"/>
      <c r="F18" s="16" t="n"/>
      <c r="G18" s="11">
        <f>IF(E18="","",ROUNDUP(E18*(1+N(F18)/100),2))</f>
        <v/>
      </c>
      <c r="H18" s="15" t="n"/>
      <c r="I18" s="15" t="n"/>
      <c r="J18" s="12">
        <f>IF(OR(N(H18)=0,I18=""),"",ROUND((I18-H18)/H18,4))</f>
        <v/>
      </c>
      <c r="K18" s="11">
        <f>IF(OR(G18="",H18=""),"",ROUND(G18*H18,2))</f>
        <v/>
      </c>
      <c r="L18" s="11">
        <f>IF(OR(G18="",I18=""),"",ROUND(G18*I18,2))</f>
        <v/>
      </c>
      <c r="M18" s="11">
        <f>IF(OR(K18="",L18=""),"",K18-L18)</f>
        <v/>
      </c>
      <c r="N18" s="17" t="n"/>
      <c r="O18" s="14" t="n"/>
    </row>
    <row r="19" ht="20" customHeight="1">
      <c r="A19" s="7" t="n">
        <v>13</v>
      </c>
      <c r="B19" s="14" t="n"/>
      <c r="C19" s="14" t="n"/>
      <c r="D19" s="14" t="n"/>
      <c r="E19" s="15" t="n"/>
      <c r="F19" s="16" t="n"/>
      <c r="G19" s="11">
        <f>IF(E19="","",ROUNDUP(E19*(1+N(F19)/100),2))</f>
        <v/>
      </c>
      <c r="H19" s="15" t="n"/>
      <c r="I19" s="15" t="n"/>
      <c r="J19" s="12">
        <f>IF(OR(N(H19)=0,I19=""),"",ROUND((I19-H19)/H19,4))</f>
        <v/>
      </c>
      <c r="K19" s="11">
        <f>IF(OR(G19="",H19=""),"",ROUND(G19*H19,2))</f>
        <v/>
      </c>
      <c r="L19" s="11">
        <f>IF(OR(G19="",I19=""),"",ROUND(G19*I19,2))</f>
        <v/>
      </c>
      <c r="M19" s="11">
        <f>IF(OR(K19="",L19=""),"",K19-L19)</f>
        <v/>
      </c>
      <c r="N19" s="17" t="n"/>
      <c r="O19" s="14" t="n"/>
    </row>
    <row r="20" ht="20" customHeight="1">
      <c r="A20" s="7" t="n">
        <v>14</v>
      </c>
      <c r="B20" s="14" t="n"/>
      <c r="C20" s="14" t="n"/>
      <c r="D20" s="14" t="n"/>
      <c r="E20" s="15" t="n"/>
      <c r="F20" s="16" t="n"/>
      <c r="G20" s="11">
        <f>IF(E20="","",ROUNDUP(E20*(1+N(F20)/100),2))</f>
        <v/>
      </c>
      <c r="H20" s="15" t="n"/>
      <c r="I20" s="15" t="n"/>
      <c r="J20" s="12">
        <f>IF(OR(N(H20)=0,I20=""),"",ROUND((I20-H20)/H20,4))</f>
        <v/>
      </c>
      <c r="K20" s="11">
        <f>IF(OR(G20="",H20=""),"",ROUND(G20*H20,2))</f>
        <v/>
      </c>
      <c r="L20" s="11">
        <f>IF(OR(G20="",I20=""),"",ROUND(G20*I20,2))</f>
        <v/>
      </c>
      <c r="M20" s="11">
        <f>IF(OR(K20="",L20=""),"",K20-L20)</f>
        <v/>
      </c>
      <c r="N20" s="17" t="n"/>
      <c r="O20" s="14" t="n"/>
    </row>
    <row r="21" ht="20" customHeight="1">
      <c r="A21" s="7" t="n">
        <v>15</v>
      </c>
      <c r="B21" s="14" t="n"/>
      <c r="C21" s="14" t="n"/>
      <c r="D21" s="14" t="n"/>
      <c r="E21" s="15" t="n"/>
      <c r="F21" s="16" t="n"/>
      <c r="G21" s="11">
        <f>IF(E21="","",ROUNDUP(E21*(1+N(F21)/100),2))</f>
        <v/>
      </c>
      <c r="H21" s="15" t="n"/>
      <c r="I21" s="15" t="n"/>
      <c r="J21" s="12">
        <f>IF(OR(N(H21)=0,I21=""),"",ROUND((I21-H21)/H21,4))</f>
        <v/>
      </c>
      <c r="K21" s="11">
        <f>IF(OR(G21="",H21=""),"",ROUND(G21*H21,2))</f>
        <v/>
      </c>
      <c r="L21" s="11">
        <f>IF(OR(G21="",I21=""),"",ROUND(G21*I21,2))</f>
        <v/>
      </c>
      <c r="M21" s="11">
        <f>IF(OR(K21="",L21=""),"",K21-L21)</f>
        <v/>
      </c>
      <c r="N21" s="17" t="n"/>
      <c r="O21" s="14" t="n"/>
    </row>
    <row r="22" ht="20" customHeight="1">
      <c r="A22" s="7" t="n">
        <v>16</v>
      </c>
      <c r="B22" s="14" t="n"/>
      <c r="C22" s="14" t="n"/>
      <c r="D22" s="14" t="n"/>
      <c r="E22" s="15" t="n"/>
      <c r="F22" s="16" t="n"/>
      <c r="G22" s="11">
        <f>IF(E22="","",ROUNDUP(E22*(1+N(F22)/100),2))</f>
        <v/>
      </c>
      <c r="H22" s="15" t="n"/>
      <c r="I22" s="15" t="n"/>
      <c r="J22" s="12">
        <f>IF(OR(N(H22)=0,I22=""),"",ROUND((I22-H22)/H22,4))</f>
        <v/>
      </c>
      <c r="K22" s="11">
        <f>IF(OR(G22="",H22=""),"",ROUND(G22*H22,2))</f>
        <v/>
      </c>
      <c r="L22" s="11">
        <f>IF(OR(G22="",I22=""),"",ROUND(G22*I22,2))</f>
        <v/>
      </c>
      <c r="M22" s="11">
        <f>IF(OR(K22="",L22=""),"",K22-L22)</f>
        <v/>
      </c>
      <c r="N22" s="17" t="n"/>
      <c r="O22" s="14" t="n"/>
    </row>
    <row r="23" ht="20" customHeight="1">
      <c r="A23" s="7" t="n">
        <v>17</v>
      </c>
      <c r="B23" s="14" t="n"/>
      <c r="C23" s="14" t="n"/>
      <c r="D23" s="14" t="n"/>
      <c r="E23" s="15" t="n"/>
      <c r="F23" s="16" t="n"/>
      <c r="G23" s="11">
        <f>IF(E23="","",ROUNDUP(E23*(1+N(F23)/100),2))</f>
        <v/>
      </c>
      <c r="H23" s="15" t="n"/>
      <c r="I23" s="15" t="n"/>
      <c r="J23" s="12">
        <f>IF(OR(N(H23)=0,I23=""),"",ROUND((I23-H23)/H23,4))</f>
        <v/>
      </c>
      <c r="K23" s="11">
        <f>IF(OR(G23="",H23=""),"",ROUND(G23*H23,2))</f>
        <v/>
      </c>
      <c r="L23" s="11">
        <f>IF(OR(G23="",I23=""),"",ROUND(G23*I23,2))</f>
        <v/>
      </c>
      <c r="M23" s="11">
        <f>IF(OR(K23="",L23=""),"",K23-L23)</f>
        <v/>
      </c>
      <c r="N23" s="17" t="n"/>
      <c r="O23" s="14" t="n"/>
    </row>
    <row r="24" ht="20" customHeight="1">
      <c r="A24" s="7" t="n">
        <v>18</v>
      </c>
      <c r="B24" s="14" t="n"/>
      <c r="C24" s="14" t="n"/>
      <c r="D24" s="14" t="n"/>
      <c r="E24" s="15" t="n"/>
      <c r="F24" s="16" t="n"/>
      <c r="G24" s="11">
        <f>IF(E24="","",ROUNDUP(E24*(1+N(F24)/100),2))</f>
        <v/>
      </c>
      <c r="H24" s="15" t="n"/>
      <c r="I24" s="15" t="n"/>
      <c r="J24" s="12">
        <f>IF(OR(N(H24)=0,I24=""),"",ROUND((I24-H24)/H24,4))</f>
        <v/>
      </c>
      <c r="K24" s="11">
        <f>IF(OR(G24="",H24=""),"",ROUND(G24*H24,2))</f>
        <v/>
      </c>
      <c r="L24" s="11">
        <f>IF(OR(G24="",I24=""),"",ROUND(G24*I24,2))</f>
        <v/>
      </c>
      <c r="M24" s="11">
        <f>IF(OR(K24="",L24=""),"",K24-L24)</f>
        <v/>
      </c>
      <c r="N24" s="17" t="n"/>
      <c r="O24" s="14" t="n"/>
    </row>
    <row r="25" ht="20" customHeight="1">
      <c r="A25" s="7" t="n">
        <v>19</v>
      </c>
      <c r="B25" s="14" t="n"/>
      <c r="C25" s="14" t="n"/>
      <c r="D25" s="14" t="n"/>
      <c r="E25" s="15" t="n"/>
      <c r="F25" s="16" t="n"/>
      <c r="G25" s="11">
        <f>IF(E25="","",ROUNDUP(E25*(1+N(F25)/100),2))</f>
        <v/>
      </c>
      <c r="H25" s="15" t="n"/>
      <c r="I25" s="15" t="n"/>
      <c r="J25" s="12">
        <f>IF(OR(N(H25)=0,I25=""),"",ROUND((I25-H25)/H25,4))</f>
        <v/>
      </c>
      <c r="K25" s="11">
        <f>IF(OR(G25="",H25=""),"",ROUND(G25*H25,2))</f>
        <v/>
      </c>
      <c r="L25" s="11">
        <f>IF(OR(G25="",I25=""),"",ROUND(G25*I25,2))</f>
        <v/>
      </c>
      <c r="M25" s="11">
        <f>IF(OR(K25="",L25=""),"",K25-L25)</f>
        <v/>
      </c>
      <c r="N25" s="17" t="n"/>
      <c r="O25" s="14" t="n"/>
    </row>
    <row r="26" ht="20" customHeight="1">
      <c r="A26" s="7" t="n">
        <v>20</v>
      </c>
      <c r="B26" s="14" t="n"/>
      <c r="C26" s="14" t="n"/>
      <c r="D26" s="14" t="n"/>
      <c r="E26" s="15" t="n"/>
      <c r="F26" s="16" t="n"/>
      <c r="G26" s="11">
        <f>IF(E26="","",ROUNDUP(E26*(1+N(F26)/100),2))</f>
        <v/>
      </c>
      <c r="H26" s="15" t="n"/>
      <c r="I26" s="15" t="n"/>
      <c r="J26" s="12">
        <f>IF(OR(N(H26)=0,I26=""),"",ROUND((I26-H26)/H26,4))</f>
        <v/>
      </c>
      <c r="K26" s="11">
        <f>IF(OR(G26="",H26=""),"",ROUND(G26*H26,2))</f>
        <v/>
      </c>
      <c r="L26" s="11">
        <f>IF(OR(G26="",I26=""),"",ROUND(G26*I26,2))</f>
        <v/>
      </c>
      <c r="M26" s="11">
        <f>IF(OR(K26="",L26=""),"",K26-L26)</f>
        <v/>
      </c>
      <c r="N26" s="17" t="n"/>
      <c r="O26" s="14" t="n"/>
    </row>
    <row r="27" ht="20" customHeight="1">
      <c r="A27" s="7" t="n">
        <v>21</v>
      </c>
      <c r="B27" s="14" t="n"/>
      <c r="C27" s="14" t="n"/>
      <c r="D27" s="14" t="n"/>
      <c r="E27" s="15" t="n"/>
      <c r="F27" s="16" t="n"/>
      <c r="G27" s="11">
        <f>IF(E27="","",ROUNDUP(E27*(1+N(F27)/100),2))</f>
        <v/>
      </c>
      <c r="H27" s="15" t="n"/>
      <c r="I27" s="15" t="n"/>
      <c r="J27" s="12">
        <f>IF(OR(N(H27)=0,I27=""),"",ROUND((I27-H27)/H27,4))</f>
        <v/>
      </c>
      <c r="K27" s="11">
        <f>IF(OR(G27="",H27=""),"",ROUND(G27*H27,2))</f>
        <v/>
      </c>
      <c r="L27" s="11">
        <f>IF(OR(G27="",I27=""),"",ROUND(G27*I27,2))</f>
        <v/>
      </c>
      <c r="M27" s="11">
        <f>IF(OR(K27="",L27=""),"",K27-L27)</f>
        <v/>
      </c>
      <c r="N27" s="17" t="n"/>
      <c r="O27" s="14" t="n"/>
    </row>
    <row r="28" ht="20" customHeight="1">
      <c r="A28" s="7" t="n">
        <v>22</v>
      </c>
      <c r="B28" s="14" t="n"/>
      <c r="C28" s="14" t="n"/>
      <c r="D28" s="14" t="n"/>
      <c r="E28" s="15" t="n"/>
      <c r="F28" s="16" t="n"/>
      <c r="G28" s="11">
        <f>IF(E28="","",ROUNDUP(E28*(1+N(F28)/100),2))</f>
        <v/>
      </c>
      <c r="H28" s="15" t="n"/>
      <c r="I28" s="15" t="n"/>
      <c r="J28" s="12">
        <f>IF(OR(N(H28)=0,I28=""),"",ROUND((I28-H28)/H28,4))</f>
        <v/>
      </c>
      <c r="K28" s="11">
        <f>IF(OR(G28="",H28=""),"",ROUND(G28*H28,2))</f>
        <v/>
      </c>
      <c r="L28" s="11">
        <f>IF(OR(G28="",I28=""),"",ROUND(G28*I28,2))</f>
        <v/>
      </c>
      <c r="M28" s="11">
        <f>IF(OR(K28="",L28=""),"",K28-L28)</f>
        <v/>
      </c>
      <c r="N28" s="17" t="n"/>
      <c r="O28" s="14" t="n"/>
    </row>
    <row r="29" ht="20" customHeight="1">
      <c r="A29" s="7" t="n">
        <v>23</v>
      </c>
      <c r="B29" s="14" t="n"/>
      <c r="C29" s="14" t="n"/>
      <c r="D29" s="14" t="n"/>
      <c r="E29" s="15" t="n"/>
      <c r="F29" s="16" t="n"/>
      <c r="G29" s="11">
        <f>IF(E29="","",ROUNDUP(E29*(1+N(F29)/100),2))</f>
        <v/>
      </c>
      <c r="H29" s="15" t="n"/>
      <c r="I29" s="15" t="n"/>
      <c r="J29" s="12">
        <f>IF(OR(N(H29)=0,I29=""),"",ROUND((I29-H29)/H29,4))</f>
        <v/>
      </c>
      <c r="K29" s="11">
        <f>IF(OR(G29="",H29=""),"",ROUND(G29*H29,2))</f>
        <v/>
      </c>
      <c r="L29" s="11">
        <f>IF(OR(G29="",I29=""),"",ROUND(G29*I29,2))</f>
        <v/>
      </c>
      <c r="M29" s="11">
        <f>IF(OR(K29="",L29=""),"",K29-L29)</f>
        <v/>
      </c>
      <c r="N29" s="17" t="n"/>
      <c r="O29" s="14" t="n"/>
    </row>
    <row r="30" ht="20" customHeight="1">
      <c r="A30" s="7" t="n">
        <v>24</v>
      </c>
      <c r="B30" s="14" t="n"/>
      <c r="C30" s="14" t="n"/>
      <c r="D30" s="14" t="n"/>
      <c r="E30" s="15" t="n"/>
      <c r="F30" s="16" t="n"/>
      <c r="G30" s="11">
        <f>IF(E30="","",ROUNDUP(E30*(1+N(F30)/100),2))</f>
        <v/>
      </c>
      <c r="H30" s="15" t="n"/>
      <c r="I30" s="15" t="n"/>
      <c r="J30" s="12">
        <f>IF(OR(N(H30)=0,I30=""),"",ROUND((I30-H30)/H30,4))</f>
        <v/>
      </c>
      <c r="K30" s="11">
        <f>IF(OR(G30="",H30=""),"",ROUND(G30*H30,2))</f>
        <v/>
      </c>
      <c r="L30" s="11">
        <f>IF(OR(G30="",I30=""),"",ROUND(G30*I30,2))</f>
        <v/>
      </c>
      <c r="M30" s="11">
        <f>IF(OR(K30="",L30=""),"",K30-L30)</f>
        <v/>
      </c>
      <c r="N30" s="17" t="n"/>
      <c r="O30" s="14" t="n"/>
    </row>
    <row r="31" ht="20" customHeight="1">
      <c r="A31" s="7" t="n">
        <v>25</v>
      </c>
      <c r="B31" s="14" t="n"/>
      <c r="C31" s="14" t="n"/>
      <c r="D31" s="14" t="n"/>
      <c r="E31" s="15" t="n"/>
      <c r="F31" s="16" t="n"/>
      <c r="G31" s="11">
        <f>IF(E31="","",ROUNDUP(E31*(1+N(F31)/100),2))</f>
        <v/>
      </c>
      <c r="H31" s="15" t="n"/>
      <c r="I31" s="15" t="n"/>
      <c r="J31" s="12">
        <f>IF(OR(N(H31)=0,I31=""),"",ROUND((I31-H31)/H31,4))</f>
        <v/>
      </c>
      <c r="K31" s="11">
        <f>IF(OR(G31="",H31=""),"",ROUND(G31*H31,2))</f>
        <v/>
      </c>
      <c r="L31" s="11">
        <f>IF(OR(G31="",I31=""),"",ROUND(G31*I31,2))</f>
        <v/>
      </c>
      <c r="M31" s="11">
        <f>IF(OR(K31="",L31=""),"",K31-L31)</f>
        <v/>
      </c>
      <c r="N31" s="17" t="n"/>
      <c r="O31" s="14" t="n"/>
    </row>
    <row r="32" ht="20" customHeight="1">
      <c r="A32" s="7" t="n">
        <v>26</v>
      </c>
      <c r="B32" s="14" t="n"/>
      <c r="C32" s="14" t="n"/>
      <c r="D32" s="14" t="n"/>
      <c r="E32" s="15" t="n"/>
      <c r="F32" s="16" t="n"/>
      <c r="G32" s="11">
        <f>IF(E32="","",ROUNDUP(E32*(1+N(F32)/100),2))</f>
        <v/>
      </c>
      <c r="H32" s="15" t="n"/>
      <c r="I32" s="15" t="n"/>
      <c r="J32" s="12">
        <f>IF(OR(N(H32)=0,I32=""),"",ROUND((I32-H32)/H32,4))</f>
        <v/>
      </c>
      <c r="K32" s="11">
        <f>IF(OR(G32="",H32=""),"",ROUND(G32*H32,2))</f>
        <v/>
      </c>
      <c r="L32" s="11">
        <f>IF(OR(G32="",I32=""),"",ROUND(G32*I32,2))</f>
        <v/>
      </c>
      <c r="M32" s="11">
        <f>IF(OR(K32="",L32=""),"",K32-L32)</f>
        <v/>
      </c>
      <c r="N32" s="17" t="n"/>
      <c r="O32" s="14" t="n"/>
    </row>
    <row r="33" ht="20" customHeight="1">
      <c r="A33" s="7" t="n">
        <v>27</v>
      </c>
      <c r="B33" s="14" t="n"/>
      <c r="C33" s="14" t="n"/>
      <c r="D33" s="14" t="n"/>
      <c r="E33" s="15" t="n"/>
      <c r="F33" s="16" t="n"/>
      <c r="G33" s="11">
        <f>IF(E33="","",ROUNDUP(E33*(1+N(F33)/100),2))</f>
        <v/>
      </c>
      <c r="H33" s="15" t="n"/>
      <c r="I33" s="15" t="n"/>
      <c r="J33" s="12">
        <f>IF(OR(N(H33)=0,I33=""),"",ROUND((I33-H33)/H33,4))</f>
        <v/>
      </c>
      <c r="K33" s="11">
        <f>IF(OR(G33="",H33=""),"",ROUND(G33*H33,2))</f>
        <v/>
      </c>
      <c r="L33" s="11">
        <f>IF(OR(G33="",I33=""),"",ROUND(G33*I33,2))</f>
        <v/>
      </c>
      <c r="M33" s="11">
        <f>IF(OR(K33="",L33=""),"",K33-L33)</f>
        <v/>
      </c>
      <c r="N33" s="17" t="n"/>
      <c r="O33" s="14" t="n"/>
    </row>
    <row r="34" ht="20" customHeight="1">
      <c r="A34" s="7" t="n">
        <v>28</v>
      </c>
      <c r="B34" s="14" t="n"/>
      <c r="C34" s="14" t="n"/>
      <c r="D34" s="14" t="n"/>
      <c r="E34" s="15" t="n"/>
      <c r="F34" s="16" t="n"/>
      <c r="G34" s="11">
        <f>IF(E34="","",ROUNDUP(E34*(1+N(F34)/100),2))</f>
        <v/>
      </c>
      <c r="H34" s="15" t="n"/>
      <c r="I34" s="15" t="n"/>
      <c r="J34" s="12">
        <f>IF(OR(N(H34)=0,I34=""),"",ROUND((I34-H34)/H34,4))</f>
        <v/>
      </c>
      <c r="K34" s="11">
        <f>IF(OR(G34="",H34=""),"",ROUND(G34*H34,2))</f>
        <v/>
      </c>
      <c r="L34" s="11">
        <f>IF(OR(G34="",I34=""),"",ROUND(G34*I34,2))</f>
        <v/>
      </c>
      <c r="M34" s="11">
        <f>IF(OR(K34="",L34=""),"",K34-L34)</f>
        <v/>
      </c>
      <c r="N34" s="17" t="n"/>
      <c r="O34" s="14" t="n"/>
    </row>
    <row r="35" ht="20" customHeight="1">
      <c r="A35" s="7" t="n">
        <v>29</v>
      </c>
      <c r="B35" s="14" t="n"/>
      <c r="C35" s="14" t="n"/>
      <c r="D35" s="14" t="n"/>
      <c r="E35" s="15" t="n"/>
      <c r="F35" s="16" t="n"/>
      <c r="G35" s="11">
        <f>IF(E35="","",ROUNDUP(E35*(1+N(F35)/100),2))</f>
        <v/>
      </c>
      <c r="H35" s="15" t="n"/>
      <c r="I35" s="15" t="n"/>
      <c r="J35" s="12">
        <f>IF(OR(N(H35)=0,I35=""),"",ROUND((I35-H35)/H35,4))</f>
        <v/>
      </c>
      <c r="K35" s="11">
        <f>IF(OR(G35="",H35=""),"",ROUND(G35*H35,2))</f>
        <v/>
      </c>
      <c r="L35" s="11">
        <f>IF(OR(G35="",I35=""),"",ROUND(G35*I35,2))</f>
        <v/>
      </c>
      <c r="M35" s="11">
        <f>IF(OR(K35="",L35=""),"",K35-L35)</f>
        <v/>
      </c>
      <c r="N35" s="17" t="n"/>
      <c r="O35" s="14" t="n"/>
    </row>
    <row r="36" ht="20" customHeight="1">
      <c r="A36" s="7" t="n">
        <v>30</v>
      </c>
      <c r="B36" s="14" t="n"/>
      <c r="C36" s="14" t="n"/>
      <c r="D36" s="14" t="n"/>
      <c r="E36" s="15" t="n"/>
      <c r="F36" s="16" t="n"/>
      <c r="G36" s="11">
        <f>IF(E36="","",ROUNDUP(E36*(1+N(F36)/100),2))</f>
        <v/>
      </c>
      <c r="H36" s="15" t="n"/>
      <c r="I36" s="15" t="n"/>
      <c r="J36" s="12">
        <f>IF(OR(N(H36)=0,I36=""),"",ROUND((I36-H36)/H36,4))</f>
        <v/>
      </c>
      <c r="K36" s="11">
        <f>IF(OR(G36="",H36=""),"",ROUND(G36*H36,2))</f>
        <v/>
      </c>
      <c r="L36" s="11">
        <f>IF(OR(G36="",I36=""),"",ROUND(G36*I36,2))</f>
        <v/>
      </c>
      <c r="M36" s="11">
        <f>IF(OR(K36="",L36=""),"",K36-L36)</f>
        <v/>
      </c>
      <c r="N36" s="17" t="n"/>
      <c r="O36" s="14" t="n"/>
    </row>
    <row r="37" ht="20" customHeight="1">
      <c r="A37" s="7" t="n">
        <v>31</v>
      </c>
      <c r="B37" s="14" t="n"/>
      <c r="C37" s="14" t="n"/>
      <c r="D37" s="14" t="n"/>
      <c r="E37" s="15" t="n"/>
      <c r="F37" s="16" t="n"/>
      <c r="G37" s="11">
        <f>IF(E37="","",ROUNDUP(E37*(1+N(F37)/100),2))</f>
        <v/>
      </c>
      <c r="H37" s="15" t="n"/>
      <c r="I37" s="15" t="n"/>
      <c r="J37" s="12">
        <f>IF(OR(N(H37)=0,I37=""),"",ROUND((I37-H37)/H37,4))</f>
        <v/>
      </c>
      <c r="K37" s="11">
        <f>IF(OR(G37="",H37=""),"",ROUND(G37*H37,2))</f>
        <v/>
      </c>
      <c r="L37" s="11">
        <f>IF(OR(G37="",I37=""),"",ROUND(G37*I37,2))</f>
        <v/>
      </c>
      <c r="M37" s="11">
        <f>IF(OR(K37="",L37=""),"",K37-L37)</f>
        <v/>
      </c>
      <c r="N37" s="17" t="n"/>
      <c r="O37" s="14" t="n"/>
    </row>
    <row r="38" ht="20" customHeight="1">
      <c r="A38" s="7" t="n">
        <v>32</v>
      </c>
      <c r="B38" s="14" t="n"/>
      <c r="C38" s="14" t="n"/>
      <c r="D38" s="14" t="n"/>
      <c r="E38" s="15" t="n"/>
      <c r="F38" s="16" t="n"/>
      <c r="G38" s="11">
        <f>IF(E38="","",ROUNDUP(E38*(1+N(F38)/100),2))</f>
        <v/>
      </c>
      <c r="H38" s="15" t="n"/>
      <c r="I38" s="15" t="n"/>
      <c r="J38" s="12">
        <f>IF(OR(N(H38)=0,I38=""),"",ROUND((I38-H38)/H38,4))</f>
        <v/>
      </c>
      <c r="K38" s="11">
        <f>IF(OR(G38="",H38=""),"",ROUND(G38*H38,2))</f>
        <v/>
      </c>
      <c r="L38" s="11">
        <f>IF(OR(G38="",I38=""),"",ROUND(G38*I38,2))</f>
        <v/>
      </c>
      <c r="M38" s="11">
        <f>IF(OR(K38="",L38=""),"",K38-L38)</f>
        <v/>
      </c>
      <c r="N38" s="17" t="n"/>
      <c r="O38" s="14" t="n"/>
    </row>
    <row r="39" ht="20" customHeight="1">
      <c r="A39" s="7" t="n">
        <v>33</v>
      </c>
      <c r="B39" s="14" t="n"/>
      <c r="C39" s="14" t="n"/>
      <c r="D39" s="14" t="n"/>
      <c r="E39" s="15" t="n"/>
      <c r="F39" s="16" t="n"/>
      <c r="G39" s="11">
        <f>IF(E39="","",ROUNDUP(E39*(1+N(F39)/100),2))</f>
        <v/>
      </c>
      <c r="H39" s="15" t="n"/>
      <c r="I39" s="15" t="n"/>
      <c r="J39" s="12">
        <f>IF(OR(N(H39)=0,I39=""),"",ROUND((I39-H39)/H39,4))</f>
        <v/>
      </c>
      <c r="K39" s="11">
        <f>IF(OR(G39="",H39=""),"",ROUND(G39*H39,2))</f>
        <v/>
      </c>
      <c r="L39" s="11">
        <f>IF(OR(G39="",I39=""),"",ROUND(G39*I39,2))</f>
        <v/>
      </c>
      <c r="M39" s="11">
        <f>IF(OR(K39="",L39=""),"",K39-L39)</f>
        <v/>
      </c>
      <c r="N39" s="17" t="n"/>
      <c r="O39" s="14" t="n"/>
    </row>
    <row r="40" ht="20" customHeight="1">
      <c r="A40" s="7" t="n">
        <v>34</v>
      </c>
      <c r="B40" s="14" t="n"/>
      <c r="C40" s="14" t="n"/>
      <c r="D40" s="14" t="n"/>
      <c r="E40" s="15" t="n"/>
      <c r="F40" s="16" t="n"/>
      <c r="G40" s="11">
        <f>IF(E40="","",ROUNDUP(E40*(1+N(F40)/100),2))</f>
        <v/>
      </c>
      <c r="H40" s="15" t="n"/>
      <c r="I40" s="15" t="n"/>
      <c r="J40" s="12">
        <f>IF(OR(N(H40)=0,I40=""),"",ROUND((I40-H40)/H40,4))</f>
        <v/>
      </c>
      <c r="K40" s="11">
        <f>IF(OR(G40="",H40=""),"",ROUND(G40*H40,2))</f>
        <v/>
      </c>
      <c r="L40" s="11">
        <f>IF(OR(G40="",I40=""),"",ROUND(G40*I40,2))</f>
        <v/>
      </c>
      <c r="M40" s="11">
        <f>IF(OR(K40="",L40=""),"",K40-L40)</f>
        <v/>
      </c>
      <c r="N40" s="17" t="n"/>
      <c r="O40" s="14" t="n"/>
    </row>
    <row r="41" ht="20" customHeight="1">
      <c r="A41" s="7" t="n">
        <v>35</v>
      </c>
      <c r="B41" s="14" t="n"/>
      <c r="C41" s="14" t="n"/>
      <c r="D41" s="14" t="n"/>
      <c r="E41" s="15" t="n"/>
      <c r="F41" s="16" t="n"/>
      <c r="G41" s="11">
        <f>IF(E41="","",ROUNDUP(E41*(1+N(F41)/100),2))</f>
        <v/>
      </c>
      <c r="H41" s="15" t="n"/>
      <c r="I41" s="15" t="n"/>
      <c r="J41" s="12">
        <f>IF(OR(N(H41)=0,I41=""),"",ROUND((I41-H41)/H41,4))</f>
        <v/>
      </c>
      <c r="K41" s="11">
        <f>IF(OR(G41="",H41=""),"",ROUND(G41*H41,2))</f>
        <v/>
      </c>
      <c r="L41" s="11">
        <f>IF(OR(G41="",I41=""),"",ROUND(G41*I41,2))</f>
        <v/>
      </c>
      <c r="M41" s="11">
        <f>IF(OR(K41="",L41=""),"",K41-L41)</f>
        <v/>
      </c>
      <c r="N41" s="17" t="n"/>
      <c r="O41" s="14" t="n"/>
    </row>
    <row r="42" ht="20" customHeight="1">
      <c r="A42" s="7" t="n">
        <v>36</v>
      </c>
      <c r="B42" s="14" t="n"/>
      <c r="C42" s="14" t="n"/>
      <c r="D42" s="14" t="n"/>
      <c r="E42" s="15" t="n"/>
      <c r="F42" s="16" t="n"/>
      <c r="G42" s="11">
        <f>IF(E42="","",ROUNDUP(E42*(1+N(F42)/100),2))</f>
        <v/>
      </c>
      <c r="H42" s="15" t="n"/>
      <c r="I42" s="15" t="n"/>
      <c r="J42" s="12">
        <f>IF(OR(N(H42)=0,I42=""),"",ROUND((I42-H42)/H42,4))</f>
        <v/>
      </c>
      <c r="K42" s="11">
        <f>IF(OR(G42="",H42=""),"",ROUND(G42*H42,2))</f>
        <v/>
      </c>
      <c r="L42" s="11">
        <f>IF(OR(G42="",I42=""),"",ROUND(G42*I42,2))</f>
        <v/>
      </c>
      <c r="M42" s="11">
        <f>IF(OR(K42="",L42=""),"",K42-L42)</f>
        <v/>
      </c>
      <c r="N42" s="17" t="n"/>
      <c r="O42" s="14" t="n"/>
    </row>
    <row r="43" ht="20" customHeight="1">
      <c r="A43" s="7" t="n">
        <v>37</v>
      </c>
      <c r="B43" s="14" t="n"/>
      <c r="C43" s="14" t="n"/>
      <c r="D43" s="14" t="n"/>
      <c r="E43" s="15" t="n"/>
      <c r="F43" s="16" t="n"/>
      <c r="G43" s="11">
        <f>IF(E43="","",ROUNDUP(E43*(1+N(F43)/100),2))</f>
        <v/>
      </c>
      <c r="H43" s="15" t="n"/>
      <c r="I43" s="15" t="n"/>
      <c r="J43" s="12">
        <f>IF(OR(N(H43)=0,I43=""),"",ROUND((I43-H43)/H43,4))</f>
        <v/>
      </c>
      <c r="K43" s="11">
        <f>IF(OR(G43="",H43=""),"",ROUND(G43*H43,2))</f>
        <v/>
      </c>
      <c r="L43" s="11">
        <f>IF(OR(G43="",I43=""),"",ROUND(G43*I43,2))</f>
        <v/>
      </c>
      <c r="M43" s="11">
        <f>IF(OR(K43="",L43=""),"",K43-L43)</f>
        <v/>
      </c>
      <c r="N43" s="17" t="n"/>
      <c r="O43" s="14" t="n"/>
    </row>
    <row r="44" ht="20" customHeight="1">
      <c r="A44" s="7" t="n">
        <v>38</v>
      </c>
      <c r="B44" s="14" t="n"/>
      <c r="C44" s="14" t="n"/>
      <c r="D44" s="14" t="n"/>
      <c r="E44" s="15" t="n"/>
      <c r="F44" s="16" t="n"/>
      <c r="G44" s="11">
        <f>IF(E44="","",ROUNDUP(E44*(1+N(F44)/100),2))</f>
        <v/>
      </c>
      <c r="H44" s="15" t="n"/>
      <c r="I44" s="15" t="n"/>
      <c r="J44" s="12">
        <f>IF(OR(N(H44)=0,I44=""),"",ROUND((I44-H44)/H44,4))</f>
        <v/>
      </c>
      <c r="K44" s="11">
        <f>IF(OR(G44="",H44=""),"",ROUND(G44*H44,2))</f>
        <v/>
      </c>
      <c r="L44" s="11">
        <f>IF(OR(G44="",I44=""),"",ROUND(G44*I44,2))</f>
        <v/>
      </c>
      <c r="M44" s="11">
        <f>IF(OR(K44="",L44=""),"",K44-L44)</f>
        <v/>
      </c>
      <c r="N44" s="17" t="n"/>
      <c r="O44" s="14" t="n"/>
    </row>
    <row r="45" ht="20" customHeight="1">
      <c r="A45" s="7" t="n">
        <v>39</v>
      </c>
      <c r="B45" s="14" t="n"/>
      <c r="C45" s="14" t="n"/>
      <c r="D45" s="14" t="n"/>
      <c r="E45" s="15" t="n"/>
      <c r="F45" s="16" t="n"/>
      <c r="G45" s="11">
        <f>IF(E45="","",ROUNDUP(E45*(1+N(F45)/100),2))</f>
        <v/>
      </c>
      <c r="H45" s="15" t="n"/>
      <c r="I45" s="15" t="n"/>
      <c r="J45" s="12">
        <f>IF(OR(N(H45)=0,I45=""),"",ROUND((I45-H45)/H45,4))</f>
        <v/>
      </c>
      <c r="K45" s="11">
        <f>IF(OR(G45="",H45=""),"",ROUND(G45*H45,2))</f>
        <v/>
      </c>
      <c r="L45" s="11">
        <f>IF(OR(G45="",I45=""),"",ROUND(G45*I45,2))</f>
        <v/>
      </c>
      <c r="M45" s="11">
        <f>IF(OR(K45="",L45=""),"",K45-L45)</f>
        <v/>
      </c>
      <c r="N45" s="17" t="n"/>
      <c r="O45" s="14" t="n"/>
    </row>
    <row r="46" ht="20" customHeight="1">
      <c r="A46" s="7" t="n">
        <v>40</v>
      </c>
      <c r="B46" s="14" t="n"/>
      <c r="C46" s="14" t="n"/>
      <c r="D46" s="14" t="n"/>
      <c r="E46" s="15" t="n"/>
      <c r="F46" s="16" t="n"/>
      <c r="G46" s="11">
        <f>IF(E46="","",ROUNDUP(E46*(1+N(F46)/100),2))</f>
        <v/>
      </c>
      <c r="H46" s="15" t="n"/>
      <c r="I46" s="15" t="n"/>
      <c r="J46" s="12">
        <f>IF(OR(N(H46)=0,I46=""),"",ROUND((I46-H46)/H46,4))</f>
        <v/>
      </c>
      <c r="K46" s="11">
        <f>IF(OR(G46="",H46=""),"",ROUND(G46*H46,2))</f>
        <v/>
      </c>
      <c r="L46" s="11">
        <f>IF(OR(G46="",I46=""),"",ROUND(G46*I46,2))</f>
        <v/>
      </c>
      <c r="M46" s="11">
        <f>IF(OR(K46="",L46=""),"",K46-L46)</f>
        <v/>
      </c>
      <c r="N46" s="17" t="n"/>
      <c r="O46" s="14" t="n"/>
    </row>
    <row r="47" ht="20" customHeight="1">
      <c r="A47" s="7" t="n">
        <v>41</v>
      </c>
      <c r="B47" s="14" t="n"/>
      <c r="C47" s="14" t="n"/>
      <c r="D47" s="14" t="n"/>
      <c r="E47" s="15" t="n"/>
      <c r="F47" s="16" t="n"/>
      <c r="G47" s="11">
        <f>IF(E47="","",ROUNDUP(E47*(1+N(F47)/100),2))</f>
        <v/>
      </c>
      <c r="H47" s="15" t="n"/>
      <c r="I47" s="15" t="n"/>
      <c r="J47" s="12">
        <f>IF(OR(N(H47)=0,I47=""),"",ROUND((I47-H47)/H47,4))</f>
        <v/>
      </c>
      <c r="K47" s="11">
        <f>IF(OR(G47="",H47=""),"",ROUND(G47*H47,2))</f>
        <v/>
      </c>
      <c r="L47" s="11">
        <f>IF(OR(G47="",I47=""),"",ROUND(G47*I47,2))</f>
        <v/>
      </c>
      <c r="M47" s="11">
        <f>IF(OR(K47="",L47=""),"",K47-L47)</f>
        <v/>
      </c>
      <c r="N47" s="17" t="n"/>
      <c r="O47" s="14" t="n"/>
    </row>
    <row r="48" ht="20" customHeight="1">
      <c r="A48" s="7" t="n">
        <v>42</v>
      </c>
      <c r="B48" s="14" t="n"/>
      <c r="C48" s="14" t="n"/>
      <c r="D48" s="14" t="n"/>
      <c r="E48" s="15" t="n"/>
      <c r="F48" s="16" t="n"/>
      <c r="G48" s="11">
        <f>IF(E48="","",ROUNDUP(E48*(1+N(F48)/100),2))</f>
        <v/>
      </c>
      <c r="H48" s="15" t="n"/>
      <c r="I48" s="15" t="n"/>
      <c r="J48" s="12">
        <f>IF(OR(N(H48)=0,I48=""),"",ROUND((I48-H48)/H48,4))</f>
        <v/>
      </c>
      <c r="K48" s="11">
        <f>IF(OR(G48="",H48=""),"",ROUND(G48*H48,2))</f>
        <v/>
      </c>
      <c r="L48" s="11">
        <f>IF(OR(G48="",I48=""),"",ROUND(G48*I48,2))</f>
        <v/>
      </c>
      <c r="M48" s="11">
        <f>IF(OR(K48="",L48=""),"",K48-L48)</f>
        <v/>
      </c>
      <c r="N48" s="17" t="n"/>
      <c r="O48" s="14" t="n"/>
    </row>
    <row r="49" ht="20" customHeight="1">
      <c r="A49" s="7" t="n">
        <v>43</v>
      </c>
      <c r="B49" s="14" t="n"/>
      <c r="C49" s="14" t="n"/>
      <c r="D49" s="14" t="n"/>
      <c r="E49" s="15" t="n"/>
      <c r="F49" s="16" t="n"/>
      <c r="G49" s="11">
        <f>IF(E49="","",ROUNDUP(E49*(1+N(F49)/100),2))</f>
        <v/>
      </c>
      <c r="H49" s="15" t="n"/>
      <c r="I49" s="15" t="n"/>
      <c r="J49" s="12">
        <f>IF(OR(N(H49)=0,I49=""),"",ROUND((I49-H49)/H49,4))</f>
        <v/>
      </c>
      <c r="K49" s="11">
        <f>IF(OR(G49="",H49=""),"",ROUND(G49*H49,2))</f>
        <v/>
      </c>
      <c r="L49" s="11">
        <f>IF(OR(G49="",I49=""),"",ROUND(G49*I49,2))</f>
        <v/>
      </c>
      <c r="M49" s="11">
        <f>IF(OR(K49="",L49=""),"",K49-L49)</f>
        <v/>
      </c>
      <c r="N49" s="17" t="n"/>
      <c r="O49" s="14" t="n"/>
    </row>
    <row r="50" ht="30" customHeight="1">
      <c r="A50" s="18" t="n"/>
      <c r="B50" s="19" t="inlineStr">
        <is>
          <t>Доставка до объекта</t>
        </is>
      </c>
      <c r="C50" s="20" t="n"/>
      <c r="D50" s="20" t="n"/>
      <c r="E50" s="20" t="n"/>
      <c r="F50" s="20" t="n"/>
      <c r="G50" s="20" t="n"/>
      <c r="H50" s="20" t="n"/>
      <c r="I50" s="20" t="n"/>
      <c r="J50" s="21" t="n"/>
      <c r="K50" s="9" t="n">
        <v>500</v>
      </c>
      <c r="L50" s="9" t="n">
        <v>600</v>
      </c>
      <c r="M50" s="11">
        <f>IF(OR(K50="",L50=""),"",K50-L50)</f>
        <v/>
      </c>
      <c r="N50" s="13" t="inlineStr">
        <is>
          <t>без НДС</t>
        </is>
      </c>
      <c r="O50" s="8" t="inlineStr">
        <is>
          <t>Пример: в смете 1 рейс, в КП доставка отдельной строкой</t>
        </is>
      </c>
    </row>
    <row r="51" ht="30" customHeight="1">
      <c r="A51" s="18" t="n"/>
      <c r="B51" s="19" t="inlineStr">
        <is>
          <t>Разгрузка, подъём (если не входит в доставку)</t>
        </is>
      </c>
      <c r="C51" s="20" t="n"/>
      <c r="D51" s="20" t="n"/>
      <c r="E51" s="20" t="n"/>
      <c r="F51" s="20" t="n"/>
      <c r="G51" s="20" t="n"/>
      <c r="H51" s="20" t="n"/>
      <c r="I51" s="20" t="n"/>
      <c r="J51" s="21" t="n"/>
      <c r="K51" s="15" t="n"/>
      <c r="L51" s="15" t="n"/>
      <c r="M51" s="11">
        <f>IF(OR(K51="",L51=""),"",K51-L51)</f>
        <v/>
      </c>
      <c r="N51" s="17" t="n"/>
      <c r="O51" s="14" t="n"/>
    </row>
    <row r="52" ht="20" customHeight="1">
      <c r="B52" s="3" t="inlineStr">
        <is>
          <t>Итого без НДС (строки «с НДС» пересчитаны по ставке из C4)</t>
        </is>
      </c>
      <c r="K52" s="22">
        <f>ROUND(SUMIF($N$7:$N$51,"с НДС",K7:K51)/(1+$C$4/100)+SUMIF($N$7:$N$51,"&lt;&gt;с НДС",K7:K51),2)</f>
        <v/>
      </c>
      <c r="L52" s="22">
        <f>ROUND(SUMIF($N$7:$N$51,"с НДС",L7:L51)/(1+$C$4/100)+SUMIF($N$7:$N$51,"&lt;&gt;с НДС",L7:L51),2)</f>
        <v/>
      </c>
      <c r="M52" s="22">
        <f>ROUND(SUMIF($N$7:$N$51,"с НДС",M7:M51)/(1+$C$4/100)+SUMIF($N$7:$N$51,"&lt;&gt;с НДС",M7:M51),2)</f>
        <v/>
      </c>
    </row>
    <row r="53" ht="20" customHeight="1">
      <c r="B53" s="3" t="inlineStr">
        <is>
          <t>НДС по ставке из C4</t>
        </is>
      </c>
      <c r="K53" s="22">
        <f>ROUND(K52*$C$4/100,2)</f>
        <v/>
      </c>
      <c r="L53" s="22">
        <f>ROUND(L52*$C$4/100,2)</f>
        <v/>
      </c>
      <c r="M53" s="22">
        <f>ROUND(M52*$C$4/100,2)</f>
        <v/>
      </c>
    </row>
    <row r="54" ht="20" customHeight="1">
      <c r="B54" s="3" t="inlineStr">
        <is>
          <t>Итого с НДС</t>
        </is>
      </c>
      <c r="K54" s="22">
        <f>K52+K53</f>
        <v/>
      </c>
      <c r="L54" s="22">
        <f>L52+L53</f>
        <v/>
      </c>
      <c r="M54" s="22">
        <f>M52+M53</f>
        <v/>
      </c>
    </row>
    <row r="55">
      <c r="B55" s="23" t="inlineStr">
        <is>
          <t>Позиций с ценой по смете, но без цены по КП (их нет в экономии)</t>
        </is>
      </c>
      <c r="K55" s="24">
        <f>SUMPRODUCT(ISNUMBER(H7:H49)*(1-ISNUMBER(I7:I49)))</f>
        <v/>
      </c>
    </row>
    <row r="57" ht="15" customHeight="1">
      <c r="B57" s="25" t="inlineStr">
        <is>
          <t>Как пользоваться:</t>
        </is>
      </c>
    </row>
    <row r="58" ht="15" customHeight="1">
      <c r="B58" s="26" t="inlineStr">
        <is>
          <t>1. Количество берите из ведомости материалов, запас в % по нормам вашей организации, проекту или ППР. Если количество взято из сметы, потери в нём, как правило, уже учтены: второй раз запас не закладывайте.</t>
        </is>
      </c>
    </row>
    <row r="59" ht="15" customHeight="1">
      <c r="B59" s="26" t="inlineStr">
        <is>
          <t>2. Цена по смете и цена по КП в одной строке должны быть за одну и ту же единицу из графы «Ед. изм.» и в одном виде НДС. Цену за штуку, упаковку или тонну сначала пересчитайте в единицу сметы.</t>
        </is>
      </c>
    </row>
    <row r="60" ht="15" customHeight="1">
      <c r="B60" s="26" t="inlineStr">
        <is>
          <t>3. В «Лучшую цену по КП» ставьте цену из действующего КП или счёта после скидки; в последней графе укажите поставщика, номер, дату документа и срок действия цены.</t>
        </is>
      </c>
    </row>
    <row r="61" ht="15" customHeight="1">
      <c r="B61" s="26" t="inlineStr">
        <is>
          <t>4. Отклонение со знаком плюс (красное) значит, что КП дороже сметы; минус (зелёное) значит, что дешевле. Экономия в итоге считается только по строкам, где есть обе цены.</t>
        </is>
      </c>
    </row>
    <row r="62" ht="15" customHeight="1">
      <c r="B62" s="26" t="inlineStr">
        <is>
          <t>5. Доставку и разгрузку вносите отдельными строками внизу, если они не входят в цену за единицу. Строки примера и суммы в строке доставки (бежевые) условные: сотрите их и впишите свои.</t>
        </is>
      </c>
    </row>
    <row r="64">
      <c r="A64" s="5" t="inlineStr">
        <is>
          <t>Шаблон: «Материк», независимое снабжение строительных объектов, materik.pro</t>
        </is>
      </c>
    </row>
  </sheetData>
  <mergeCells count="13">
    <mergeCell ref="A4:B4"/>
    <mergeCell ref="B58:O58"/>
    <mergeCell ref="B57:O57"/>
    <mergeCell ref="B51:J51"/>
    <mergeCell ref="B62:O62"/>
    <mergeCell ref="B50:J50"/>
    <mergeCell ref="B59:O59"/>
    <mergeCell ref="B60:O60"/>
    <mergeCell ref="B53:J53"/>
    <mergeCell ref="B61:O61"/>
    <mergeCell ref="B55:J55"/>
    <mergeCell ref="B52:J52"/>
    <mergeCell ref="B54:J54"/>
  </mergeCells>
  <conditionalFormatting sqref="J7:J49">
    <cfRule type="expression" priority="1" dxfId="0">
      <formula>AND(ISNUMBER(J7),J7&gt;0)</formula>
    </cfRule>
    <cfRule type="expression" priority="2" dxfId="1">
      <formula>AND(ISNUMBER(J7),J7&lt;0)</formula>
    </cfRule>
  </conditionalFormatting>
  <conditionalFormatting sqref="M7:M51">
    <cfRule type="expression" priority="3" dxfId="0">
      <formula>AND(ISNUMBER(M7),M7&lt;0)</formula>
    </cfRule>
  </conditionalFormatting>
  <conditionalFormatting sqref="N7:N51">
    <cfRule type="expression" priority="4" dxfId="2">
      <formula>AND(N7="",OR(ISNUMBER(H7),ISNUMBER(I7),ISNUMBER(K7),ISNUMBER(L7)))</formula>
    </cfRule>
  </conditionalFormatting>
  <dataValidations count="1">
    <dataValidation sqref="N7:N51" showDropDown="0" showInputMessage="0" showErrorMessage="0" allowBlank="1" type="list">
      <formula1>"с НДС,без НДС"</formula1>
    </dataValidation>
  </dataValidations>
  <printOptions gridLines="0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2026-10-03T14:56:16Z</dcterms:created>
  <dcterms:modified xmlns:dcterms="http://purl.org/dc/terms/" xmlns:xsi="http://www.w3.org/2001/XMLSchema-instance" xsi:type="dcterms:W3CDTF">2026-10-03T14:56:16Z</dcterms:modified>
</cp:coreProperties>
</file>